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</sheets>
  <definedNames>
    <definedName name="Distance">Sheet1!$G$4:$G$27</definedName>
    <definedName name="From">Sheet1!$C$4:$C$27</definedName>
    <definedName name="NetFlow">Sheet1!$I$4:$I$13</definedName>
    <definedName name="Nodes">Sheet1!$H$4:$H$13</definedName>
    <definedName name="OnRoute">Sheet1!$E$4:$E$27</definedName>
    <definedName name="solver_adj" localSheetId="0" hidden="1">Sheet1!$E$2:$E$25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Sheet1!$E$2:$E$25</definedName>
    <definedName name="solver_lhs2" localSheetId="0" hidden="1">Sheet1!$J$2:$J$15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Sheet1!$E$27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hs1" localSheetId="0" hidden="1">binary</definedName>
    <definedName name="solver_rhs2" localSheetId="0" hidden="1">Sheet1!$L$2:$L$15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Demand">Sheet1!$K$4:$K$13</definedName>
    <definedName name="To">Sheet1!$D$4:$D$27</definedName>
    <definedName name="TotalDistance">Sheet1!$E$29</definedName>
  </definedNames>
  <calcPr calcId="145621"/>
</workbook>
</file>

<file path=xl/calcChain.xml><?xml version="1.0" encoding="utf-8"?>
<calcChain xmlns="http://schemas.openxmlformats.org/spreadsheetml/2006/main">
  <c r="J14" i="1" l="1"/>
  <c r="J13" i="1"/>
  <c r="J15" i="1"/>
  <c r="J12" i="1"/>
  <c r="J11" i="1"/>
  <c r="J10" i="1"/>
  <c r="J9" i="1"/>
  <c r="J8" i="1"/>
  <c r="J7" i="1"/>
  <c r="J6" i="1"/>
  <c r="J5" i="1"/>
  <c r="J4" i="1"/>
  <c r="J3" i="1"/>
  <c r="J2" i="1"/>
  <c r="E27" i="1"/>
</calcChain>
</file>

<file path=xl/sharedStrings.xml><?xml version="1.0" encoding="utf-8"?>
<sst xmlns="http://schemas.openxmlformats.org/spreadsheetml/2006/main" count="115" uniqueCount="40">
  <si>
    <t>From</t>
  </si>
  <si>
    <t>To</t>
  </si>
  <si>
    <t>On Route</t>
  </si>
  <si>
    <t>Distance</t>
  </si>
  <si>
    <t>Nodes</t>
  </si>
  <si>
    <t>Net Flow</t>
  </si>
  <si>
    <t>Supply/Demand</t>
  </si>
  <si>
    <t>=</t>
  </si>
  <si>
    <t>ING</t>
  </si>
  <si>
    <t>BOH</t>
  </si>
  <si>
    <t>CUB</t>
  </si>
  <si>
    <t>TOL</t>
  </si>
  <si>
    <t>NUB</t>
  </si>
  <si>
    <t>MCD</t>
  </si>
  <si>
    <t>BOK</t>
  </si>
  <si>
    <t>Engineering Building</t>
  </si>
  <si>
    <t>Node #</t>
  </si>
  <si>
    <t>Node  code</t>
  </si>
  <si>
    <t>Node Naam</t>
  </si>
  <si>
    <t>Slug &amp; Lettuce</t>
  </si>
  <si>
    <t>Brazen Head</t>
  </si>
  <si>
    <t>Bohemia</t>
  </si>
  <si>
    <t>Cubana</t>
  </si>
  <si>
    <t>De Akker</t>
  </si>
  <si>
    <t>Aandklas</t>
  </si>
  <si>
    <t>Tollies</t>
  </si>
  <si>
    <t>Sergeant Pepper</t>
  </si>
  <si>
    <t>NuBar</t>
  </si>
  <si>
    <t>Mac Donald's</t>
  </si>
  <si>
    <t>Caltex</t>
  </si>
  <si>
    <t>Golden Tuckshop</t>
  </si>
  <si>
    <t>S&amp;L</t>
  </si>
  <si>
    <t>SGT</t>
  </si>
  <si>
    <t>BRH</t>
  </si>
  <si>
    <t>AKK</t>
  </si>
  <si>
    <t>AND</t>
  </si>
  <si>
    <t>CAL</t>
  </si>
  <si>
    <t>GTS</t>
  </si>
  <si>
    <t>total</t>
  </si>
  <si>
    <t>Springboks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</si>
</sst>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N1" sqref="N1:P15"/>
    </sheetView>
  </sheetViews>
  <sheetFormatPr defaultRowHeight="15" x14ac:dyDescent="0.25"/>
  <cols>
    <col min="4" max="4" width="11.42578125" bestFit="1" customWidth="1"/>
    <col min="5" max="5" width="11.85546875" customWidth="1"/>
    <col min="6" max="6" width="3.140625" customWidth="1"/>
    <col min="9" max="9" width="10.85546875" bestFit="1" customWidth="1"/>
    <col min="10" max="10" width="8.5703125" bestFit="1" customWidth="1"/>
    <col min="11" max="11" width="11" bestFit="1" customWidth="1"/>
    <col min="12" max="12" width="17.85546875" bestFit="1" customWidth="1"/>
    <col min="13" max="13" width="21.5703125" customWidth="1"/>
    <col min="15" max="15" width="13.5703125" customWidth="1"/>
    <col min="16" max="17" width="19.5703125" bestFit="1" customWidth="1"/>
  </cols>
  <sheetData>
    <row r="1" spans="2:16" x14ac:dyDescent="0.25">
      <c r="C1" s="1" t="s">
        <v>0</v>
      </c>
      <c r="D1" s="1" t="s">
        <v>1</v>
      </c>
      <c r="E1" s="1" t="s">
        <v>2</v>
      </c>
      <c r="F1" s="1"/>
      <c r="G1" s="1" t="s">
        <v>3</v>
      </c>
      <c r="H1" s="1"/>
      <c r="I1" s="1" t="s">
        <v>4</v>
      </c>
      <c r="J1" s="1" t="s">
        <v>5</v>
      </c>
      <c r="K1" s="1"/>
      <c r="L1" s="1" t="s">
        <v>6</v>
      </c>
      <c r="N1" s="1" t="s">
        <v>16</v>
      </c>
      <c r="O1" s="1" t="s">
        <v>17</v>
      </c>
      <c r="P1" s="1" t="s">
        <v>18</v>
      </c>
    </row>
    <row r="2" spans="2:16" x14ac:dyDescent="0.25">
      <c r="B2">
        <v>1</v>
      </c>
      <c r="C2" t="s">
        <v>8</v>
      </c>
      <c r="D2" t="s">
        <v>31</v>
      </c>
      <c r="E2">
        <v>0</v>
      </c>
      <c r="G2">
        <v>1200</v>
      </c>
      <c r="I2" t="s">
        <v>8</v>
      </c>
      <c r="J2">
        <f>SUM(E2:E4)</f>
        <v>1</v>
      </c>
      <c r="K2" t="s">
        <v>7</v>
      </c>
      <c r="L2">
        <v>1</v>
      </c>
      <c r="N2">
        <v>1</v>
      </c>
      <c r="O2" t="s">
        <v>8</v>
      </c>
      <c r="P2" t="s">
        <v>15</v>
      </c>
    </row>
    <row r="3" spans="2:16" x14ac:dyDescent="0.25">
      <c r="B3">
        <v>1</v>
      </c>
      <c r="C3" t="s">
        <v>8</v>
      </c>
      <c r="D3" t="s">
        <v>32</v>
      </c>
      <c r="E3">
        <v>0</v>
      </c>
      <c r="G3">
        <v>1400</v>
      </c>
      <c r="I3" t="s">
        <v>31</v>
      </c>
      <c r="J3">
        <f>SUM(E5:E7)-E2</f>
        <v>0</v>
      </c>
      <c r="K3" t="s">
        <v>7</v>
      </c>
      <c r="L3">
        <v>0</v>
      </c>
      <c r="N3">
        <v>2</v>
      </c>
      <c r="O3" t="s">
        <v>31</v>
      </c>
      <c r="P3" t="s">
        <v>19</v>
      </c>
    </row>
    <row r="4" spans="2:16" x14ac:dyDescent="0.25">
      <c r="B4" s="3">
        <v>1</v>
      </c>
      <c r="C4" s="3" t="s">
        <v>8</v>
      </c>
      <c r="D4" s="3" t="s">
        <v>33</v>
      </c>
      <c r="E4" s="3">
        <v>1</v>
      </c>
      <c r="F4" s="3"/>
      <c r="G4" s="3">
        <v>1100</v>
      </c>
      <c r="I4" t="s">
        <v>32</v>
      </c>
      <c r="J4">
        <f>SUM(E8:E9)-E3</f>
        <v>0</v>
      </c>
      <c r="K4" t="s">
        <v>7</v>
      </c>
      <c r="L4">
        <v>0</v>
      </c>
      <c r="N4">
        <v>3</v>
      </c>
      <c r="O4" t="s">
        <v>32</v>
      </c>
      <c r="P4" t="s">
        <v>26</v>
      </c>
    </row>
    <row r="5" spans="2:16" x14ac:dyDescent="0.25">
      <c r="B5">
        <v>2</v>
      </c>
      <c r="C5" t="s">
        <v>31</v>
      </c>
      <c r="D5" t="s">
        <v>9</v>
      </c>
      <c r="E5">
        <v>0</v>
      </c>
      <c r="G5">
        <v>550</v>
      </c>
      <c r="I5" t="s">
        <v>33</v>
      </c>
      <c r="J5">
        <f>SUM(E10:E12)-E4</f>
        <v>0</v>
      </c>
      <c r="K5" t="s">
        <v>7</v>
      </c>
      <c r="L5">
        <v>0</v>
      </c>
      <c r="N5">
        <v>4</v>
      </c>
      <c r="O5" t="s">
        <v>33</v>
      </c>
      <c r="P5" t="s">
        <v>20</v>
      </c>
    </row>
    <row r="6" spans="2:16" x14ac:dyDescent="0.25">
      <c r="B6">
        <v>2</v>
      </c>
      <c r="C6" t="s">
        <v>31</v>
      </c>
      <c r="D6" t="s">
        <v>10</v>
      </c>
      <c r="E6">
        <v>0</v>
      </c>
      <c r="G6">
        <v>350</v>
      </c>
      <c r="I6" t="s">
        <v>9</v>
      </c>
      <c r="J6">
        <f>SUM(E13)-E5-E10</f>
        <v>0</v>
      </c>
      <c r="K6" t="s">
        <v>7</v>
      </c>
      <c r="L6">
        <v>0</v>
      </c>
      <c r="N6">
        <v>5</v>
      </c>
      <c r="O6" t="s">
        <v>9</v>
      </c>
      <c r="P6" t="s">
        <v>21</v>
      </c>
    </row>
    <row r="7" spans="2:16" x14ac:dyDescent="0.25">
      <c r="B7">
        <v>2</v>
      </c>
      <c r="C7" t="s">
        <v>31</v>
      </c>
      <c r="D7" t="s">
        <v>34</v>
      </c>
      <c r="E7">
        <v>0</v>
      </c>
      <c r="G7">
        <v>750</v>
      </c>
      <c r="I7" t="s">
        <v>10</v>
      </c>
      <c r="J7">
        <f>SUM(E14)-E6-E8</f>
        <v>0</v>
      </c>
      <c r="K7" t="s">
        <v>7</v>
      </c>
      <c r="L7">
        <v>0</v>
      </c>
      <c r="N7">
        <v>6</v>
      </c>
      <c r="O7" t="s">
        <v>10</v>
      </c>
      <c r="P7" t="s">
        <v>22</v>
      </c>
    </row>
    <row r="8" spans="2:16" x14ac:dyDescent="0.25">
      <c r="B8">
        <v>3</v>
      </c>
      <c r="C8" t="s">
        <v>32</v>
      </c>
      <c r="D8" t="s">
        <v>10</v>
      </c>
      <c r="E8">
        <v>0</v>
      </c>
      <c r="G8">
        <v>100</v>
      </c>
      <c r="I8" t="s">
        <v>34</v>
      </c>
      <c r="J8">
        <f>SUM(E15:E16)-E7-E11</f>
        <v>0</v>
      </c>
      <c r="K8" t="s">
        <v>7</v>
      </c>
      <c r="L8">
        <v>0</v>
      </c>
      <c r="N8">
        <v>7</v>
      </c>
      <c r="O8" t="s">
        <v>34</v>
      </c>
      <c r="P8" t="s">
        <v>23</v>
      </c>
    </row>
    <row r="9" spans="2:16" x14ac:dyDescent="0.25">
      <c r="B9">
        <v>3</v>
      </c>
      <c r="C9" t="s">
        <v>32</v>
      </c>
      <c r="D9" t="s">
        <v>35</v>
      </c>
      <c r="E9">
        <v>0</v>
      </c>
      <c r="G9">
        <v>500</v>
      </c>
      <c r="I9" t="s">
        <v>35</v>
      </c>
      <c r="J9">
        <f>SUM(E17)-E9-E12</f>
        <v>0</v>
      </c>
      <c r="K9" t="s">
        <v>7</v>
      </c>
      <c r="L9">
        <v>0</v>
      </c>
      <c r="N9">
        <v>8</v>
      </c>
      <c r="O9" t="s">
        <v>35</v>
      </c>
      <c r="P9" t="s">
        <v>24</v>
      </c>
    </row>
    <row r="10" spans="2:16" x14ac:dyDescent="0.25">
      <c r="B10" s="3">
        <v>4</v>
      </c>
      <c r="C10" s="3" t="s">
        <v>33</v>
      </c>
      <c r="D10" s="3" t="s">
        <v>9</v>
      </c>
      <c r="E10" s="3">
        <v>1</v>
      </c>
      <c r="F10" s="3"/>
      <c r="G10" s="3">
        <v>50</v>
      </c>
      <c r="I10" t="s">
        <v>11</v>
      </c>
      <c r="J10">
        <f>SUM(E18:E20)-E13-E15-E17</f>
        <v>0</v>
      </c>
      <c r="K10" t="s">
        <v>7</v>
      </c>
      <c r="L10">
        <v>0</v>
      </c>
      <c r="N10">
        <v>9</v>
      </c>
      <c r="O10" t="s">
        <v>11</v>
      </c>
      <c r="P10" t="s">
        <v>25</v>
      </c>
    </row>
    <row r="11" spans="2:16" x14ac:dyDescent="0.25">
      <c r="B11">
        <v>4</v>
      </c>
      <c r="C11" t="s">
        <v>33</v>
      </c>
      <c r="D11" t="s">
        <v>34</v>
      </c>
      <c r="E11">
        <v>0</v>
      </c>
      <c r="G11">
        <v>950</v>
      </c>
      <c r="I11" t="s">
        <v>12</v>
      </c>
      <c r="J11">
        <f>SUM(E21:E22)-E14-E16</f>
        <v>0</v>
      </c>
      <c r="K11" t="s">
        <v>7</v>
      </c>
      <c r="L11">
        <v>0</v>
      </c>
      <c r="N11">
        <v>10</v>
      </c>
      <c r="O11" t="s">
        <v>12</v>
      </c>
      <c r="P11" t="s">
        <v>27</v>
      </c>
    </row>
    <row r="12" spans="2:16" x14ac:dyDescent="0.25">
      <c r="B12">
        <v>4</v>
      </c>
      <c r="C12" t="s">
        <v>33</v>
      </c>
      <c r="D12" t="s">
        <v>35</v>
      </c>
      <c r="E12">
        <v>0</v>
      </c>
      <c r="G12">
        <v>350</v>
      </c>
      <c r="I12" t="s">
        <v>13</v>
      </c>
      <c r="J12">
        <f>SUM(E23)-E18-E21</f>
        <v>0</v>
      </c>
      <c r="K12" t="s">
        <v>7</v>
      </c>
      <c r="L12">
        <v>0</v>
      </c>
      <c r="N12">
        <v>11</v>
      </c>
      <c r="O12" t="s">
        <v>13</v>
      </c>
      <c r="P12" t="s">
        <v>28</v>
      </c>
    </row>
    <row r="13" spans="2:16" x14ac:dyDescent="0.25">
      <c r="B13" s="3">
        <v>5</v>
      </c>
      <c r="C13" s="3" t="s">
        <v>9</v>
      </c>
      <c r="D13" s="3" t="s">
        <v>11</v>
      </c>
      <c r="E13" s="3">
        <v>1</v>
      </c>
      <c r="F13" s="3"/>
      <c r="G13" s="3">
        <v>240</v>
      </c>
      <c r="I13" t="s">
        <v>36</v>
      </c>
      <c r="J13">
        <f>SUM(E24)-E19-E22</f>
        <v>0</v>
      </c>
      <c r="K13" t="s">
        <v>7</v>
      </c>
      <c r="L13">
        <v>0</v>
      </c>
      <c r="N13">
        <v>12</v>
      </c>
      <c r="O13" t="s">
        <v>36</v>
      </c>
      <c r="P13" t="s">
        <v>29</v>
      </c>
    </row>
    <row r="14" spans="2:16" x14ac:dyDescent="0.25">
      <c r="B14">
        <v>6</v>
      </c>
      <c r="C14" t="s">
        <v>10</v>
      </c>
      <c r="D14" t="s">
        <v>12</v>
      </c>
      <c r="E14">
        <v>0</v>
      </c>
      <c r="G14">
        <v>200</v>
      </c>
      <c r="I14" t="s">
        <v>37</v>
      </c>
      <c r="J14">
        <f>E25-E20</f>
        <v>0</v>
      </c>
      <c r="K14" t="s">
        <v>7</v>
      </c>
      <c r="L14">
        <v>0</v>
      </c>
      <c r="N14">
        <v>13</v>
      </c>
      <c r="O14" t="s">
        <v>37</v>
      </c>
      <c r="P14" t="s">
        <v>30</v>
      </c>
    </row>
    <row r="15" spans="2:16" x14ac:dyDescent="0.25">
      <c r="B15">
        <v>7</v>
      </c>
      <c r="C15" t="s">
        <v>34</v>
      </c>
      <c r="D15" t="s">
        <v>11</v>
      </c>
      <c r="E15">
        <v>0</v>
      </c>
      <c r="G15">
        <v>700</v>
      </c>
      <c r="I15" t="s">
        <v>14</v>
      </c>
      <c r="J15">
        <f>-E23-E24-E25</f>
        <v>-1</v>
      </c>
      <c r="K15" t="s">
        <v>7</v>
      </c>
      <c r="L15">
        <v>-1</v>
      </c>
      <c r="N15">
        <v>14</v>
      </c>
      <c r="O15" t="s">
        <v>14</v>
      </c>
      <c r="P15" t="s">
        <v>39</v>
      </c>
    </row>
    <row r="16" spans="2:16" x14ac:dyDescent="0.25">
      <c r="B16">
        <v>7</v>
      </c>
      <c r="C16" t="s">
        <v>34</v>
      </c>
      <c r="D16" t="s">
        <v>12</v>
      </c>
      <c r="E16">
        <v>0</v>
      </c>
      <c r="G16">
        <v>800</v>
      </c>
    </row>
    <row r="17" spans="1:19" x14ac:dyDescent="0.25">
      <c r="B17">
        <v>8</v>
      </c>
      <c r="C17" t="s">
        <v>35</v>
      </c>
      <c r="D17" t="s">
        <v>11</v>
      </c>
      <c r="E17">
        <v>0</v>
      </c>
      <c r="G17">
        <v>100</v>
      </c>
    </row>
    <row r="18" spans="1:19" x14ac:dyDescent="0.25">
      <c r="B18" s="3">
        <v>9</v>
      </c>
      <c r="C18" s="3" t="s">
        <v>11</v>
      </c>
      <c r="D18" s="3" t="s">
        <v>13</v>
      </c>
      <c r="E18" s="3">
        <v>0</v>
      </c>
      <c r="F18" s="3"/>
      <c r="G18" s="3">
        <v>500</v>
      </c>
    </row>
    <row r="19" spans="1:19" x14ac:dyDescent="0.25">
      <c r="B19">
        <v>9</v>
      </c>
      <c r="C19" t="s">
        <v>11</v>
      </c>
      <c r="D19" t="s">
        <v>36</v>
      </c>
      <c r="E19">
        <v>0</v>
      </c>
      <c r="G19">
        <v>350</v>
      </c>
    </row>
    <row r="20" spans="1:19" x14ac:dyDescent="0.25">
      <c r="B20">
        <v>9</v>
      </c>
      <c r="C20" t="s">
        <v>11</v>
      </c>
      <c r="D20" t="s">
        <v>37</v>
      </c>
      <c r="E20">
        <v>1</v>
      </c>
      <c r="G20">
        <v>130</v>
      </c>
    </row>
    <row r="21" spans="1:19" x14ac:dyDescent="0.25">
      <c r="B21">
        <v>10</v>
      </c>
      <c r="C21" t="s">
        <v>12</v>
      </c>
      <c r="D21" t="s">
        <v>13</v>
      </c>
      <c r="E21">
        <v>0</v>
      </c>
      <c r="G21">
        <v>750</v>
      </c>
    </row>
    <row r="22" spans="1:19" x14ac:dyDescent="0.25">
      <c r="B22">
        <v>10</v>
      </c>
      <c r="C22" t="s">
        <v>12</v>
      </c>
      <c r="D22" t="s">
        <v>36</v>
      </c>
      <c r="E22">
        <v>0</v>
      </c>
      <c r="G22">
        <v>800</v>
      </c>
    </row>
    <row r="23" spans="1:19" x14ac:dyDescent="0.25">
      <c r="B23" s="3">
        <v>11</v>
      </c>
      <c r="C23" s="3" t="s">
        <v>13</v>
      </c>
      <c r="D23" s="3" t="s">
        <v>14</v>
      </c>
      <c r="E23" s="3">
        <v>0</v>
      </c>
      <c r="F23" s="3"/>
      <c r="G23" s="3">
        <v>40</v>
      </c>
    </row>
    <row r="24" spans="1:19" x14ac:dyDescent="0.25">
      <c r="B24">
        <v>12</v>
      </c>
      <c r="C24" t="s">
        <v>36</v>
      </c>
      <c r="D24" t="s">
        <v>14</v>
      </c>
      <c r="E24">
        <v>0</v>
      </c>
      <c r="G24">
        <v>180</v>
      </c>
    </row>
    <row r="25" spans="1:19" x14ac:dyDescent="0.25">
      <c r="B25">
        <v>13</v>
      </c>
      <c r="C25" t="s">
        <v>37</v>
      </c>
      <c r="D25" t="s">
        <v>14</v>
      </c>
      <c r="E25">
        <v>1</v>
      </c>
      <c r="G25">
        <v>390</v>
      </c>
    </row>
    <row r="27" spans="1:19" x14ac:dyDescent="0.25">
      <c r="D27" t="s">
        <v>38</v>
      </c>
      <c r="E27">
        <f>SUMPRODUCT(E2:E25,G2:G25)</f>
        <v>1910</v>
      </c>
    </row>
    <row r="29" spans="1:19" x14ac:dyDescent="0.25">
      <c r="B29" s="4"/>
      <c r="C29" s="6"/>
      <c r="D29" s="6"/>
      <c r="E29" s="5"/>
      <c r="F29" s="4"/>
      <c r="G29" s="4"/>
      <c r="H29" s="4"/>
      <c r="M29" s="2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5"/>
      <c r="P31" s="5"/>
      <c r="Q31" s="5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</sheetData>
  <mergeCells count="1">
    <mergeCell ref="C29:D29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Distance</vt:lpstr>
      <vt:lpstr>From</vt:lpstr>
      <vt:lpstr>NetFlow</vt:lpstr>
      <vt:lpstr>Nodes</vt:lpstr>
      <vt:lpstr>OnRoute</vt:lpstr>
      <vt:lpstr>SupplyDemand</vt:lpstr>
      <vt:lpstr>To</vt:lpstr>
      <vt:lpstr>TotalDistance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Foltz</dc:creator>
  <cp:lastModifiedBy>De Waal, JA, Mnr &lt;16036204@sun.ac.za&gt;</cp:lastModifiedBy>
  <dcterms:created xsi:type="dcterms:W3CDTF">2012-06-07T20:55:57Z</dcterms:created>
  <dcterms:modified xsi:type="dcterms:W3CDTF">2012-10-16T20:22:05Z</dcterms:modified>
</cp:coreProperties>
</file>